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omas\Documents\VHS\Elektromobilität &amp; Photovoltaik\eigener Vortrag\"/>
    </mc:Choice>
  </mc:AlternateContent>
  <xr:revisionPtr revIDLastSave="0" documentId="13_ncr:1_{A5515CDA-3D4C-4F46-A591-60159E2F3743}" xr6:coauthVersionLast="47" xr6:coauthVersionMax="47" xr10:uidLastSave="{00000000-0000-0000-0000-000000000000}"/>
  <bookViews>
    <workbookView xWindow="-110" yWindow="-110" windowWidth="38620" windowHeight="21100" xr2:uid="{8CCA8086-32C5-49D1-AD94-F58F2E571BC6}"/>
  </bookViews>
  <sheets>
    <sheet name="Berechnung" sheetId="2" r:id="rId1"/>
  </sheets>
  <definedNames>
    <definedName name="_xlnm.Print_Area" localSheetId="0">Berechnung!$A$1:$G$37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E29" i="2" l="1"/>
  <c r="E31" i="2" s="1"/>
  <c r="E12" i="2"/>
  <c r="E14" i="2" s="1"/>
  <c r="E16" i="2" s="1"/>
  <c r="E25" i="2" s="1"/>
  <c r="E17" i="2" l="1"/>
  <c r="E26" i="2" s="1"/>
  <c r="E27" i="2" l="1"/>
  <c r="E33" i="2" s="1"/>
  <c r="E34" i="2" s="1"/>
</calcChain>
</file>

<file path=xl/sharedStrings.xml><?xml version="1.0" encoding="utf-8"?>
<sst xmlns="http://schemas.openxmlformats.org/spreadsheetml/2006/main" count="51" uniqueCount="37">
  <si>
    <t>kWp</t>
  </si>
  <si>
    <t>kWh</t>
  </si>
  <si>
    <t>Ct/kWh</t>
  </si>
  <si>
    <t>€</t>
  </si>
  <si>
    <t>%</t>
  </si>
  <si>
    <t>Jahre</t>
  </si>
  <si>
    <t>Summe Erträge</t>
  </si>
  <si>
    <t>Jährl. Betriebskosten geschätzt</t>
  </si>
  <si>
    <t>Summe Kosten</t>
  </si>
  <si>
    <t xml:space="preserve">Ergibt einen Überschuss pro Jahr von </t>
  </si>
  <si>
    <t>Auf Eigenverbrauch umzustellen, kann sich lohnen, rechnen Sie selbst</t>
  </si>
  <si>
    <t>Photovoltaik</t>
  </si>
  <si>
    <t>Was tun, wenn die Förderung nach 20 Jahren endet</t>
  </si>
  <si>
    <t>(2) Anlagenertrag pro kWp/a - wie gut läuft die Anlage noch</t>
  </si>
  <si>
    <t>(1) Ihre Ü-20 Anlage mit einer Maximalleistung von</t>
  </si>
  <si>
    <t>(4) Erzeugung (Einspeisung) pro Jahr ca. = (1) x (2) x (3)</t>
  </si>
  <si>
    <t xml:space="preserve">(5) Eigenverbrauch prozentual geschätzt </t>
  </si>
  <si>
    <t>(6) Eigenverbrauch absolut = (4) x (5)</t>
  </si>
  <si>
    <t xml:space="preserve">(7) Überschusseinspeisung = (4) - (6) </t>
  </si>
  <si>
    <t>(8) Stromverbrauch pro Jahr - zum Vergleich mit (6)</t>
  </si>
  <si>
    <t xml:space="preserve">(9) Arbeitspreis Strom lt. Stromrechnung </t>
  </si>
  <si>
    <t>Ersparnis Eigenverbrauch (6) x (9)</t>
  </si>
  <si>
    <t>€/kWh</t>
  </si>
  <si>
    <t xml:space="preserve">Ermitteln Sie, mit welcher Ausbringung Sie rechnen können anhand Ihrer </t>
  </si>
  <si>
    <t>Dachneigung und -ausrichtung</t>
  </si>
  <si>
    <t>Ihre eigene Berechnung</t>
  </si>
  <si>
    <t>Thomas Ströbel</t>
  </si>
  <si>
    <t>https://thomas-stroebel.de/</t>
  </si>
  <si>
    <t>https://www.netztransparenz.de/</t>
  </si>
  <si>
    <r>
      <rPr>
        <b/>
        <sz val="11"/>
        <color theme="1"/>
        <rFont val="Aptos Narrow"/>
        <family val="2"/>
        <scheme val="minor"/>
      </rPr>
      <t>Jahres</t>
    </r>
    <r>
      <rPr>
        <sz val="11"/>
        <color theme="1"/>
        <rFont val="Aptos Narrow"/>
        <family val="2"/>
        <scheme val="minor"/>
      </rPr>
      <t>-Anschlussvergütung und Abzugsbetrag finden Sie unter</t>
    </r>
  </si>
  <si>
    <t xml:space="preserve">(12) Umrüstung a.Eigenverbrauch (m.Speicher) </t>
  </si>
  <si>
    <t xml:space="preserve">(13) Weiterbetriebsperspektive </t>
  </si>
  <si>
    <t>Überschussvergütung (7) x ((10)-(11)) /100</t>
  </si>
  <si>
    <t xml:space="preserve">Jährl. Anteil an Umrüstung (12) : (13) </t>
  </si>
  <si>
    <r>
      <t>(10) Jahres-Anschlussvergütung nach EEG</t>
    </r>
    <r>
      <rPr>
        <sz val="10"/>
        <color theme="1"/>
        <rFont val="Aptos Narrow"/>
        <family val="2"/>
        <scheme val="minor"/>
      </rPr>
      <t xml:space="preserve"> (Wert 2024 ist eingetragen)</t>
    </r>
  </si>
  <si>
    <r>
      <t>(11) Abzugsbetrag für ausgeförderte Anlagen</t>
    </r>
    <r>
      <rPr>
        <sz val="10"/>
        <color theme="1"/>
        <rFont val="Aptos Narrow"/>
        <family val="2"/>
        <scheme val="minor"/>
      </rPr>
      <t xml:space="preserve"> (Wert 2024 ist eingetragen)</t>
    </r>
  </si>
  <si>
    <t>(3) Ausbringung nach Ausrichtung und Dachneigung (siehe rechts)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</si>
</sst>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  <numFmt numFmtId="166" formatCode="_-* #,##0.0_-;\-* #,##0.0_-;_-* &quot;-&quot;??_-;_-@_-"/>
  </numFmts>
  <fonts count="9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/>
    <xf numFmtId="0" fontId="7" fillId="2" borderId="1" xfId="3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2" fillId="2" borderId="0" xfId="0" applyFont="1" applyFill="1"/>
    <xf numFmtId="165" fontId="1" fillId="2" borderId="1" xfId="2" applyNumberFormat="1" applyFont="1" applyFill="1" applyBorder="1"/>
    <xf numFmtId="165" fontId="1" fillId="2" borderId="0" xfId="2" applyNumberFormat="1" applyFont="1" applyFill="1"/>
    <xf numFmtId="165" fontId="2" fillId="2" borderId="1" xfId="2" applyNumberFormat="1" applyFont="1" applyFill="1" applyBorder="1"/>
    <xf numFmtId="0" fontId="0" fillId="2" borderId="0" xfId="0" applyFill="1"/>
    <xf numFmtId="165" fontId="1" fillId="0" borderId="1" xfId="2" applyNumberFormat="1" applyFont="1" applyFill="1" applyBorder="1"/>
    <xf numFmtId="9" fontId="1" fillId="0" borderId="1" xfId="1" applyFont="1" applyFill="1" applyBorder="1" applyAlignment="1">
      <alignment horizontal="right"/>
    </xf>
    <xf numFmtId="43" fontId="1" fillId="0" borderId="1" xfId="2" applyFont="1" applyFill="1" applyBorder="1"/>
    <xf numFmtId="164" fontId="1" fillId="0" borderId="1" xfId="2" applyNumberFormat="1" applyFont="1" applyFill="1" applyBorder="1"/>
    <xf numFmtId="0" fontId="6" fillId="2" borderId="0" xfId="3" applyFill="1"/>
    <xf numFmtId="166" fontId="1" fillId="0" borderId="1" xfId="2" applyNumberFormat="1" applyFont="1" applyFill="1" applyBorder="1"/>
  </cellXfs>
  <cellStyles count="4">
    <cellStyle name="Komma" xfId="2" builtinId="3"/>
    <cellStyle name="Link" xfId="3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157868</xdr:rowOff>
    </xdr:from>
    <xdr:to>
      <xdr:col>17</xdr:col>
      <xdr:colOff>469900</xdr:colOff>
      <xdr:row>26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4565B2A-0FDB-4110-8EE8-606BE0577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1200" y="862718"/>
          <a:ext cx="5803900" cy="5722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etztransparenz.de/de-de/Erneuerbare-Energien-und-Umlagen/EEG/Transparenzanforderungen/Marktpr%C3%A4mie/Marktwert%C3%BCbersicht" TargetMode="External"/><Relationship Id="rId1" Type="http://schemas.openxmlformats.org/officeDocument/2006/relationships/hyperlink" Target="https://thomas-stroebel.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6F44-B870-4FDB-B1E7-15585B0C316D}">
  <sheetPr>
    <pageSetUpPr fitToPage="1"/>
  </sheetPr>
  <dimension ref="A1:K37"/>
  <sheetViews>
    <sheetView tabSelected="1" workbookViewId="0">
      <selection activeCell="E11" sqref="E11"/>
    </sheetView>
  </sheetViews>
  <sheetFormatPr baseColWidth="10" defaultRowHeight="18.5" x14ac:dyDescent="0.45"/>
  <cols>
    <col min="1" max="1" width="5.1796875" style="1" customWidth="1"/>
    <col min="2" max="2" width="47.08984375" style="1" customWidth="1"/>
    <col min="3" max="3" width="13.54296875" style="1" customWidth="1"/>
    <col min="4" max="4" width="11.1796875" style="1" customWidth="1"/>
    <col min="5" max="5" width="13.26953125" style="1" customWidth="1"/>
    <col min="6" max="6" width="9.36328125" style="1" customWidth="1"/>
    <col min="7" max="7" width="5.08984375" style="1" customWidth="1"/>
    <col min="8" max="16384" width="10.90625" style="1"/>
  </cols>
  <sheetData>
    <row r="1" spans="1:11" x14ac:dyDescent="0.45">
      <c r="A1" s="2"/>
      <c r="B1" s="2"/>
      <c r="C1" s="2"/>
      <c r="D1" s="2"/>
      <c r="E1" s="2"/>
      <c r="F1" s="2"/>
      <c r="G1" s="2"/>
      <c r="K1" s="1" t="s">
        <v>23</v>
      </c>
    </row>
    <row r="2" spans="1:11" x14ac:dyDescent="0.45">
      <c r="A2" s="2"/>
      <c r="B2" s="2"/>
      <c r="C2" s="2"/>
      <c r="D2" s="2"/>
      <c r="E2" s="2"/>
      <c r="F2" s="3" t="s">
        <v>26</v>
      </c>
      <c r="G2" s="2"/>
      <c r="K2" s="1" t="s">
        <v>24</v>
      </c>
    </row>
    <row r="3" spans="1:11" x14ac:dyDescent="0.45">
      <c r="A3" s="2"/>
      <c r="B3" s="4"/>
      <c r="C3" s="4"/>
      <c r="D3" s="4"/>
      <c r="E3" s="4"/>
      <c r="F3" s="5" t="s">
        <v>27</v>
      </c>
      <c r="G3" s="2"/>
    </row>
    <row r="4" spans="1:11" x14ac:dyDescent="0.45">
      <c r="A4" s="2"/>
      <c r="B4" s="2"/>
      <c r="C4" s="2"/>
      <c r="D4" s="2"/>
      <c r="E4" s="2"/>
      <c r="F4" s="2"/>
      <c r="G4" s="2"/>
    </row>
    <row r="5" spans="1:11" ht="23.5" x14ac:dyDescent="0.55000000000000004">
      <c r="A5" s="2"/>
      <c r="B5" s="6" t="s">
        <v>11</v>
      </c>
      <c r="C5" s="2"/>
      <c r="D5" s="2"/>
      <c r="E5" s="2"/>
      <c r="F5" s="2"/>
      <c r="G5" s="2"/>
    </row>
    <row r="6" spans="1:11" x14ac:dyDescent="0.45">
      <c r="A6" s="2"/>
      <c r="B6" s="4" t="s">
        <v>12</v>
      </c>
      <c r="C6" s="4"/>
      <c r="D6" s="4"/>
      <c r="E6" s="4"/>
      <c r="F6" s="4"/>
      <c r="G6" s="2"/>
    </row>
    <row r="7" spans="1:11" x14ac:dyDescent="0.45">
      <c r="A7" s="2"/>
      <c r="B7" s="2"/>
      <c r="C7" s="2"/>
      <c r="D7" s="2"/>
      <c r="E7" s="2"/>
      <c r="F7" s="2"/>
      <c r="G7" s="2"/>
    </row>
    <row r="8" spans="1:11" x14ac:dyDescent="0.45">
      <c r="A8" s="2"/>
      <c r="B8" s="7" t="s">
        <v>25</v>
      </c>
      <c r="C8" s="2"/>
      <c r="D8" s="2"/>
      <c r="E8" s="2"/>
      <c r="F8" s="2"/>
      <c r="G8" s="2"/>
    </row>
    <row r="9" spans="1:11" x14ac:dyDescent="0.45">
      <c r="A9" s="2"/>
      <c r="B9" s="7" t="s">
        <v>10</v>
      </c>
      <c r="C9" s="2"/>
      <c r="D9" s="2"/>
      <c r="E9" s="2"/>
      <c r="F9" s="2"/>
      <c r="G9" s="2"/>
    </row>
    <row r="10" spans="1:11" x14ac:dyDescent="0.45">
      <c r="A10" s="2"/>
      <c r="B10" s="7"/>
      <c r="C10" s="2"/>
      <c r="D10" s="2"/>
      <c r="E10" s="2"/>
      <c r="F10" s="2"/>
      <c r="G10" s="2"/>
    </row>
    <row r="11" spans="1:11" ht="21" customHeight="1" x14ac:dyDescent="0.45">
      <c r="A11" s="2"/>
      <c r="B11" s="2" t="s">
        <v>14</v>
      </c>
      <c r="C11" s="2"/>
      <c r="D11" s="2"/>
      <c r="E11" s="17"/>
      <c r="F11" s="2" t="s">
        <v>0</v>
      </c>
      <c r="G11" s="2"/>
    </row>
    <row r="12" spans="1:11" ht="21" customHeight="1" x14ac:dyDescent="0.45">
      <c r="A12" s="2"/>
      <c r="B12" s="2" t="s">
        <v>13</v>
      </c>
      <c r="C12" s="2"/>
      <c r="D12" s="13">
        <v>0.9</v>
      </c>
      <c r="E12" s="8">
        <f>1000*D12</f>
        <v>900</v>
      </c>
      <c r="F12" s="2" t="s">
        <v>1</v>
      </c>
      <c r="G12" s="2"/>
    </row>
    <row r="13" spans="1:11" ht="21" customHeight="1" x14ac:dyDescent="0.45">
      <c r="A13" s="2"/>
      <c r="B13" s="2" t="s">
        <v>36</v>
      </c>
      <c r="C13" s="2"/>
      <c r="D13" s="2"/>
      <c r="E13" s="12"/>
      <c r="F13" s="2" t="s">
        <v>4</v>
      </c>
      <c r="G13" s="2"/>
    </row>
    <row r="14" spans="1:11" ht="21" customHeight="1" x14ac:dyDescent="0.45">
      <c r="A14" s="2"/>
      <c r="B14" s="2" t="s">
        <v>15</v>
      </c>
      <c r="C14" s="2"/>
      <c r="D14" s="2"/>
      <c r="E14" s="8">
        <f>ROUND(E11*E12*E13/100,-1)</f>
        <v>0</v>
      </c>
      <c r="F14" s="2" t="s">
        <v>1</v>
      </c>
      <c r="G14" s="2"/>
    </row>
    <row r="15" spans="1:11" ht="21" customHeight="1" x14ac:dyDescent="0.45">
      <c r="A15" s="2"/>
      <c r="B15" s="2" t="s">
        <v>16</v>
      </c>
      <c r="C15" s="2"/>
      <c r="D15" s="2"/>
      <c r="E15" s="12"/>
      <c r="F15" s="2" t="s">
        <v>4</v>
      </c>
      <c r="G15" s="2"/>
    </row>
    <row r="16" spans="1:11" ht="21" customHeight="1" x14ac:dyDescent="0.45">
      <c r="A16" s="2"/>
      <c r="B16" s="2" t="s">
        <v>17</v>
      </c>
      <c r="C16" s="2"/>
      <c r="D16" s="2"/>
      <c r="E16" s="8">
        <f>ROUND(E14*E15/100,-1)</f>
        <v>0</v>
      </c>
      <c r="F16" s="2" t="s">
        <v>1</v>
      </c>
      <c r="G16" s="2"/>
    </row>
    <row r="17" spans="1:7" ht="21" customHeight="1" x14ac:dyDescent="0.45">
      <c r="A17" s="2"/>
      <c r="B17" s="2" t="s">
        <v>18</v>
      </c>
      <c r="C17" s="2"/>
      <c r="D17" s="2"/>
      <c r="E17" s="8">
        <f>E14-E16</f>
        <v>0</v>
      </c>
      <c r="F17" s="2" t="s">
        <v>1</v>
      </c>
      <c r="G17" s="2"/>
    </row>
    <row r="18" spans="1:7" ht="21" customHeight="1" x14ac:dyDescent="0.45">
      <c r="A18" s="2"/>
      <c r="B18" s="2" t="s">
        <v>19</v>
      </c>
      <c r="C18" s="2"/>
      <c r="D18" s="2"/>
      <c r="E18" s="12"/>
      <c r="F18" s="2" t="s">
        <v>1</v>
      </c>
      <c r="G18" s="2"/>
    </row>
    <row r="19" spans="1:7" ht="21" customHeight="1" x14ac:dyDescent="0.45">
      <c r="A19" s="2"/>
      <c r="B19" s="2" t="s">
        <v>20</v>
      </c>
      <c r="C19" s="2"/>
      <c r="D19" s="2"/>
      <c r="E19" s="14"/>
      <c r="F19" s="2" t="s">
        <v>22</v>
      </c>
      <c r="G19" s="2"/>
    </row>
    <row r="20" spans="1:7" ht="21" customHeight="1" x14ac:dyDescent="0.45">
      <c r="A20" s="2"/>
      <c r="B20" s="2" t="s">
        <v>34</v>
      </c>
      <c r="C20" s="2"/>
      <c r="D20" s="2"/>
      <c r="E20" s="15">
        <v>4.6239999999999997</v>
      </c>
      <c r="F20" s="2" t="s">
        <v>2</v>
      </c>
      <c r="G20" s="2"/>
    </row>
    <row r="21" spans="1:7" ht="21" customHeight="1" x14ac:dyDescent="0.45">
      <c r="A21" s="2"/>
      <c r="B21" s="2" t="s">
        <v>35</v>
      </c>
      <c r="C21" s="2"/>
      <c r="D21" s="2"/>
      <c r="E21" s="15">
        <v>-1.8080000000000001</v>
      </c>
      <c r="F21" s="2" t="s">
        <v>2</v>
      </c>
      <c r="G21" s="2"/>
    </row>
    <row r="22" spans="1:7" ht="21" customHeight="1" x14ac:dyDescent="0.45">
      <c r="A22" s="2"/>
      <c r="B22" s="2" t="s">
        <v>30</v>
      </c>
      <c r="C22" s="2"/>
      <c r="D22" s="2"/>
      <c r="E22" s="12"/>
      <c r="F22" s="2" t="s">
        <v>3</v>
      </c>
      <c r="G22" s="2"/>
    </row>
    <row r="23" spans="1:7" ht="21" customHeight="1" x14ac:dyDescent="0.45">
      <c r="A23" s="2"/>
      <c r="B23" s="2" t="s">
        <v>31</v>
      </c>
      <c r="C23" s="2"/>
      <c r="D23" s="2"/>
      <c r="E23" s="12"/>
      <c r="F23" s="2" t="s">
        <v>5</v>
      </c>
      <c r="G23" s="2"/>
    </row>
    <row r="24" spans="1:7" ht="13.5" customHeight="1" x14ac:dyDescent="0.45">
      <c r="A24" s="2"/>
      <c r="B24" s="2"/>
      <c r="C24" s="2"/>
      <c r="D24" s="2"/>
      <c r="E24" s="9"/>
      <c r="F24" s="2"/>
      <c r="G24" s="2"/>
    </row>
    <row r="25" spans="1:7" ht="21" customHeight="1" x14ac:dyDescent="0.45">
      <c r="A25" s="2"/>
      <c r="B25" s="2" t="s">
        <v>21</v>
      </c>
      <c r="C25" s="2"/>
      <c r="D25" s="2"/>
      <c r="E25" s="8">
        <f>ROUND(E16*E19,0)</f>
        <v>0</v>
      </c>
      <c r="F25" s="2" t="s">
        <v>3</v>
      </c>
      <c r="G25" s="2"/>
    </row>
    <row r="26" spans="1:7" ht="21" customHeight="1" x14ac:dyDescent="0.45">
      <c r="A26" s="2"/>
      <c r="B26" s="2" t="s">
        <v>32</v>
      </c>
      <c r="C26" s="2"/>
      <c r="D26" s="2"/>
      <c r="E26" s="8">
        <f>ROUND(E17*(E20-E21)/100,0)</f>
        <v>0</v>
      </c>
      <c r="F26" s="2" t="s">
        <v>3</v>
      </c>
      <c r="G26" s="2"/>
    </row>
    <row r="27" spans="1:7" ht="21" customHeight="1" x14ac:dyDescent="0.45">
      <c r="A27" s="2"/>
      <c r="B27" s="2" t="s">
        <v>6</v>
      </c>
      <c r="C27" s="2"/>
      <c r="D27" s="2"/>
      <c r="E27" s="8">
        <f>SUM(E25:E26)</f>
        <v>0</v>
      </c>
      <c r="F27" s="2" t="s">
        <v>3</v>
      </c>
      <c r="G27" s="2"/>
    </row>
    <row r="28" spans="1:7" ht="13.5" customHeight="1" x14ac:dyDescent="0.45">
      <c r="A28" s="2"/>
      <c r="B28" s="2"/>
      <c r="C28" s="2"/>
      <c r="D28" s="2"/>
      <c r="E28" s="9"/>
      <c r="F28" s="2"/>
      <c r="G28" s="2"/>
    </row>
    <row r="29" spans="1:7" ht="21" customHeight="1" x14ac:dyDescent="0.45">
      <c r="A29" s="2"/>
      <c r="B29" s="2" t="s">
        <v>33</v>
      </c>
      <c r="C29" s="2"/>
      <c r="D29" s="2"/>
      <c r="E29" s="8">
        <f>IF(E23=0,0,E22/E23)</f>
        <v>0</v>
      </c>
      <c r="F29" s="2" t="s">
        <v>3</v>
      </c>
      <c r="G29" s="2"/>
    </row>
    <row r="30" spans="1:7" ht="21" customHeight="1" x14ac:dyDescent="0.45">
      <c r="A30" s="2"/>
      <c r="B30" s="2" t="s">
        <v>7</v>
      </c>
      <c r="C30" s="2"/>
      <c r="D30" s="2"/>
      <c r="E30" s="12"/>
      <c r="F30" s="2" t="s">
        <v>3</v>
      </c>
      <c r="G30" s="2"/>
    </row>
    <row r="31" spans="1:7" ht="21" customHeight="1" x14ac:dyDescent="0.45">
      <c r="A31" s="2"/>
      <c r="B31" s="2" t="s">
        <v>8</v>
      </c>
      <c r="C31" s="2"/>
      <c r="D31" s="2"/>
      <c r="E31" s="8">
        <f>SUM(E29:E30)</f>
        <v>0</v>
      </c>
      <c r="F31" s="2" t="s">
        <v>3</v>
      </c>
      <c r="G31" s="2"/>
    </row>
    <row r="32" spans="1:7" ht="4.5" customHeight="1" x14ac:dyDescent="0.45">
      <c r="A32" s="2"/>
      <c r="B32" s="4"/>
      <c r="C32" s="4"/>
      <c r="D32" s="4"/>
      <c r="E32" s="4"/>
      <c r="F32" s="4"/>
      <c r="G32" s="2"/>
    </row>
    <row r="33" spans="1:7" ht="27.5" customHeight="1" x14ac:dyDescent="0.45">
      <c r="A33" s="2"/>
      <c r="B33" s="7" t="s">
        <v>9</v>
      </c>
      <c r="C33" s="7"/>
      <c r="D33" s="7"/>
      <c r="E33" s="10">
        <f>E27-E31</f>
        <v>0</v>
      </c>
      <c r="F33" s="7" t="s">
        <v>3</v>
      </c>
      <c r="G33" s="2"/>
    </row>
    <row r="34" spans="1:7" ht="21" customHeight="1" x14ac:dyDescent="0.45">
      <c r="A34" s="2"/>
      <c r="B34" s="2" t="str">
        <f>"Über "&amp;IF(E23=0,"x",E23)&amp;" Jahre (13) hinweg"</f>
        <v>Über x Jahre (13) hinweg</v>
      </c>
      <c r="C34" s="2"/>
      <c r="D34" s="2"/>
      <c r="E34" s="8">
        <f>E33*E23</f>
        <v>0</v>
      </c>
      <c r="F34" s="2" t="s">
        <v>3</v>
      </c>
      <c r="G34" s="2"/>
    </row>
    <row r="35" spans="1:7" x14ac:dyDescent="0.45">
      <c r="A35" s="2"/>
      <c r="B35" s="2"/>
      <c r="C35" s="2"/>
      <c r="D35" s="2"/>
      <c r="E35" s="2"/>
      <c r="F35" s="2"/>
      <c r="G35" s="2"/>
    </row>
    <row r="36" spans="1:7" x14ac:dyDescent="0.45">
      <c r="A36" s="2"/>
      <c r="B36" s="11" t="s">
        <v>29</v>
      </c>
      <c r="C36" s="2"/>
      <c r="D36" s="16" t="s">
        <v>28</v>
      </c>
      <c r="E36" s="2"/>
      <c r="F36" s="2"/>
      <c r="G36" s="2"/>
    </row>
    <row r="37" spans="1:7" x14ac:dyDescent="0.45">
      <c r="A37" s="2"/>
      <c r="B37" s="2"/>
      <c r="C37" s="2"/>
      <c r="D37" s="2"/>
      <c r="E37" s="2"/>
      <c r="F37" s="2"/>
      <c r="G37" s="2"/>
    </row>
  </sheetData>
  <hyperlinks>
    <hyperlink ref="F3" r:id="rId1" xr:uid="{575C098C-2F7C-40B5-AB79-B755E8ED5908}"/>
    <hyperlink ref="D36" r:id="rId2" xr:uid="{3CB31A95-B76C-4FD7-9CAA-42578D000AD5}"/>
  </hyperlinks>
  <pageMargins left="0.70866141732283472" right="0.70866141732283472" top="0.78740157480314965" bottom="0.78740157480314965" header="0.31496062992125984" footer="0.31496062992125984"/>
  <pageSetup paperSize="9" scale="83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Ströbel</dc:creator>
  <cp:lastModifiedBy>Thomas Ströbel</cp:lastModifiedBy>
  <cp:lastPrinted>2025-03-28T15:16:12Z</cp:lastPrinted>
  <dcterms:created xsi:type="dcterms:W3CDTF">2025-03-24T15:15:00Z</dcterms:created>
  <dcterms:modified xsi:type="dcterms:W3CDTF">2025-05-05T07:47:01Z</dcterms:modified>
</cp:coreProperties>
</file>